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28" l="1"/>
  <c r="D20" i="28"/>
  <c r="D23" i="28"/>
  <c r="D26" i="28"/>
  <c r="D30" i="28"/>
  <c r="D31" i="28"/>
  <c r="D33" i="28"/>
  <c r="E20" i="28" l="1"/>
  <c r="F18" i="28" l="1"/>
  <c r="E33" i="28" l="1"/>
  <c r="E30" i="28"/>
  <c r="E26" i="28"/>
  <c r="C25" i="28"/>
  <c r="E17" i="28"/>
  <c r="E31" i="28"/>
  <c r="D11" i="28" l="1"/>
  <c r="E11" i="28" s="1"/>
  <c r="C15" i="28" l="1"/>
  <c r="C29" i="28" l="1"/>
  <c r="C34" i="28" s="1"/>
  <c r="C13" i="28" l="1"/>
  <c r="C12" i="28" l="1"/>
  <c r="D14" i="28" l="1"/>
  <c r="E14" i="28" s="1"/>
  <c r="D16" i="28"/>
  <c r="E16" i="28" s="1"/>
  <c r="D18" i="28"/>
  <c r="E18" i="28" s="1"/>
  <c r="D24" i="28"/>
  <c r="E24" i="28" s="1"/>
  <c r="D27" i="28"/>
  <c r="E27" i="28" s="1"/>
  <c r="D15" i="28" l="1"/>
  <c r="D29" i="28" s="1"/>
  <c r="E23" i="28"/>
  <c r="E15" i="28" s="1"/>
  <c r="E29" i="28" s="1"/>
  <c r="C28" i="28"/>
  <c r="D28" i="28" s="1"/>
  <c r="E28" i="28" s="1"/>
  <c r="D25" i="28"/>
  <c r="E25" i="28" s="1"/>
  <c r="C19" i="28"/>
  <c r="D19" i="28" s="1"/>
  <c r="E19" i="28" s="1"/>
  <c r="E13" i="28" l="1"/>
  <c r="E12" i="28" s="1"/>
  <c r="D13" i="28"/>
  <c r="D12" i="28" s="1"/>
  <c r="C22" i="28"/>
  <c r="D22" i="28" s="1"/>
  <c r="E22" i="28" s="1"/>
  <c r="D21" i="28"/>
  <c r="E21" i="2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<sst xmlns="http://schemas.openxmlformats.org/spreadsheetml/2006/main" count="55" uniqueCount="32">
  <si>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</si>
  <si>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</si>
  <si>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</si>
  <si>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</si>
  <si>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</si>
  <si>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</si>
  <si>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</si>
  <si>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</si>
  <si>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</si>
  <si>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</si>
  <si>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</si>
  <si>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</si>
  <si>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</si>
  <si>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</si>
  <si>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</si>
  <si>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</si>
  <si>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</si>
  <si>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</si>
  <si>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</si>
  <si>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</si>
  <si>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</si>
  <si>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</si>
  <si>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</si>
  <si>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</si>
  <si>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</si>
  <si>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</si>
  <si>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</si>
  <si>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</si>
  <si>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</si>
  <si>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</si>
  <si>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2023год</t>
  </si>
  <si>
    <t>по состоянию на "1 "июля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</si>
</sst>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5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C11" sqref="C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6" t="s">
        <v>14</v>
      </c>
      <c r="B1" s="36"/>
      <c r="C1" s="36"/>
      <c r="D1" s="36"/>
      <c r="E1" s="36"/>
    </row>
    <row r="2" spans="1:7" x14ac:dyDescent="0.3">
      <c r="A2" s="36" t="s">
        <v>31</v>
      </c>
      <c r="B2" s="36"/>
      <c r="C2" s="36"/>
      <c r="D2" s="36"/>
      <c r="E2" s="36"/>
      <c r="F2" s="35"/>
    </row>
    <row r="3" spans="1:7" x14ac:dyDescent="0.3">
      <c r="A3" s="1"/>
    </row>
    <row r="4" spans="1:7" ht="54" customHeight="1" x14ac:dyDescent="0.3">
      <c r="A4" s="41" t="s">
        <v>29</v>
      </c>
      <c r="B4" s="41"/>
      <c r="C4" s="41"/>
      <c r="D4" s="41"/>
      <c r="E4" s="41"/>
    </row>
    <row r="5" spans="1:7" ht="15.75" customHeight="1" x14ac:dyDescent="0.3">
      <c r="A5" s="37" t="s">
        <v>15</v>
      </c>
      <c r="B5" s="37"/>
      <c r="C5" s="37"/>
      <c r="D5" s="37"/>
      <c r="E5" s="37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8" t="s">
        <v>25</v>
      </c>
      <c r="B9" s="39" t="s">
        <v>17</v>
      </c>
      <c r="C9" s="40" t="s">
        <v>30</v>
      </c>
      <c r="D9" s="40"/>
      <c r="E9" s="40"/>
    </row>
    <row r="10" spans="1:7" ht="40.5" x14ac:dyDescent="0.3">
      <c r="A10" s="38"/>
      <c r="B10" s="39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6">
        <v>39</v>
      </c>
      <c r="D11" s="26">
        <f>C11</f>
        <v>39</v>
      </c>
      <c r="E11" s="26">
        <f>D11</f>
        <v>39</v>
      </c>
    </row>
    <row r="12" spans="1:7" ht="25.5" x14ac:dyDescent="0.3">
      <c r="A12" s="9" t="s">
        <v>22</v>
      </c>
      <c r="B12" s="6" t="s">
        <v>2</v>
      </c>
      <c r="C12" s="14">
        <f>(C13-C32)/C11</f>
        <v>2351.6853707692303</v>
      </c>
      <c r="D12" s="14">
        <f t="shared" ref="D12:E12" si="0">(D13-D32)/D11</f>
        <v>1175.8426853846152</v>
      </c>
      <c r="E12" s="14">
        <f t="shared" si="0"/>
        <v>1175.8426853846152</v>
      </c>
    </row>
    <row r="13" spans="1:7" ht="25.5" x14ac:dyDescent="0.3">
      <c r="A13" s="5" t="s">
        <v>11</v>
      </c>
      <c r="B13" s="6" t="s">
        <v>2</v>
      </c>
      <c r="C13" s="24">
        <f>C15+C29+C30+C33+C31+C32</f>
        <v>91715.729459999988</v>
      </c>
      <c r="D13" s="24">
        <f t="shared" ref="D13:E13" si="1">D15+D29+D30+D33+D31+D32</f>
        <v>45857.864729999994</v>
      </c>
      <c r="E13" s="24">
        <f t="shared" si="1"/>
        <v>45857.864729999994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31" t="s">
        <v>12</v>
      </c>
      <c r="B15" s="32" t="s">
        <v>2</v>
      </c>
      <c r="C15" s="33">
        <f>C17+C20+C23+C26</f>
        <v>67164.899999999994</v>
      </c>
      <c r="D15" s="33">
        <f t="shared" ref="D15:E15" si="3">D17+D20+D23+D26</f>
        <v>33582.449999999997</v>
      </c>
      <c r="E15" s="33">
        <f t="shared" si="3"/>
        <v>33582.449999999997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9" t="s">
        <v>2</v>
      </c>
      <c r="C17" s="30">
        <v>9026.2000000000007</v>
      </c>
      <c r="D17" s="24">
        <f>C17/2</f>
        <v>4513.1000000000004</v>
      </c>
      <c r="E17" s="24">
        <f t="shared" si="2"/>
        <v>4513.1000000000004</v>
      </c>
    </row>
    <row r="18" spans="1:6" s="17" customFormat="1" x14ac:dyDescent="0.3">
      <c r="A18" s="18" t="s">
        <v>4</v>
      </c>
      <c r="B18" s="19" t="s">
        <v>3</v>
      </c>
      <c r="C18" s="23">
        <v>4</v>
      </c>
      <c r="D18" s="14">
        <f t="shared" si="2"/>
        <v>4</v>
      </c>
      <c r="E18" s="14">
        <f t="shared" si="2"/>
        <v>4</v>
      </c>
      <c r="F18" s="34">
        <f>C18+C21+C24+C27</f>
        <v>32.72</v>
      </c>
    </row>
    <row r="19" spans="1:6" s="17" customFormat="1" ht="21.95" customHeight="1" x14ac:dyDescent="0.3">
      <c r="A19" s="18" t="s">
        <v>23</v>
      </c>
      <c r="B19" s="16" t="s">
        <v>24</v>
      </c>
      <c r="C19" s="22">
        <f>C17/C18/12*1000+200</f>
        <v>188245.83333333334</v>
      </c>
      <c r="D19" s="14">
        <f t="shared" si="2"/>
        <v>188245.83333333334</v>
      </c>
      <c r="E19" s="14">
        <f t="shared" si="2"/>
        <v>188245.83333333334</v>
      </c>
    </row>
    <row r="20" spans="1:6" s="17" customFormat="1" ht="25.5" x14ac:dyDescent="0.3">
      <c r="A20" s="15" t="s">
        <v>27</v>
      </c>
      <c r="B20" s="29" t="s">
        <v>2</v>
      </c>
      <c r="C20" s="30">
        <v>35122</v>
      </c>
      <c r="D20" s="24">
        <f>C20/2</f>
        <v>17561</v>
      </c>
      <c r="E20" s="24">
        <f t="shared" ref="E20" si="4">D20</f>
        <v>17561</v>
      </c>
    </row>
    <row r="21" spans="1:6" s="17" customFormat="1" x14ac:dyDescent="0.3">
      <c r="A21" s="18" t="s">
        <v>4</v>
      </c>
      <c r="B21" s="19" t="s">
        <v>3</v>
      </c>
      <c r="C21" s="23">
        <v>10.72</v>
      </c>
      <c r="D21" s="14">
        <f t="shared" si="2"/>
        <v>10.72</v>
      </c>
      <c r="E21" s="14">
        <f t="shared" si="2"/>
        <v>10.72</v>
      </c>
    </row>
    <row r="22" spans="1:6" s="17" customFormat="1" ht="21.95" customHeight="1" x14ac:dyDescent="0.3">
      <c r="A22" s="18" t="s">
        <v>23</v>
      </c>
      <c r="B22" s="16" t="s">
        <v>24</v>
      </c>
      <c r="C22" s="22">
        <f>C20/12/C21*1000</f>
        <v>273025.49751243781</v>
      </c>
      <c r="D22" s="14">
        <f t="shared" si="2"/>
        <v>273025.49751243781</v>
      </c>
      <c r="E22" s="14">
        <f t="shared" si="2"/>
        <v>273025.49751243781</v>
      </c>
    </row>
    <row r="23" spans="1:6" ht="39" x14ac:dyDescent="0.3">
      <c r="A23" s="11" t="s">
        <v>28</v>
      </c>
      <c r="B23" s="28" t="s">
        <v>2</v>
      </c>
      <c r="C23" s="30">
        <v>7886.9</v>
      </c>
      <c r="D23" s="24">
        <f>C23/2</f>
        <v>3943.45</v>
      </c>
      <c r="E23" s="24">
        <f t="shared" si="2"/>
        <v>3943.45</v>
      </c>
    </row>
    <row r="24" spans="1:6" x14ac:dyDescent="0.3">
      <c r="A24" s="9" t="s">
        <v>4</v>
      </c>
      <c r="B24" s="10" t="s">
        <v>3</v>
      </c>
      <c r="C24" s="27">
        <v>3.5</v>
      </c>
      <c r="D24" s="25">
        <f t="shared" si="2"/>
        <v>3.5</v>
      </c>
      <c r="E24" s="25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22">
        <f>C23/12/C24*1000</f>
        <v>187783.33333333334</v>
      </c>
      <c r="D25" s="14">
        <f t="shared" si="2"/>
        <v>187783.33333333334</v>
      </c>
      <c r="E25" s="14">
        <f t="shared" si="2"/>
        <v>187783.33333333334</v>
      </c>
    </row>
    <row r="26" spans="1:6" ht="25.5" x14ac:dyDescent="0.3">
      <c r="A26" s="5" t="s">
        <v>21</v>
      </c>
      <c r="B26" s="28" t="s">
        <v>2</v>
      </c>
      <c r="C26" s="30">
        <v>15129.8</v>
      </c>
      <c r="D26" s="24">
        <f>C26/2</f>
        <v>7564.9</v>
      </c>
      <c r="E26" s="24">
        <f t="shared" si="2"/>
        <v>7564.9</v>
      </c>
    </row>
    <row r="27" spans="1:6" x14ac:dyDescent="0.3">
      <c r="A27" s="9" t="s">
        <v>4</v>
      </c>
      <c r="B27" s="10" t="s">
        <v>3</v>
      </c>
      <c r="C27" s="23">
        <v>14.5</v>
      </c>
      <c r="D27" s="14">
        <f t="shared" si="2"/>
        <v>14.5</v>
      </c>
      <c r="E27" s="14">
        <f t="shared" si="2"/>
        <v>14.5</v>
      </c>
    </row>
    <row r="28" spans="1:6" ht="21.95" customHeight="1" x14ac:dyDescent="0.3">
      <c r="A28" s="9" t="s">
        <v>23</v>
      </c>
      <c r="B28" s="6" t="s">
        <v>24</v>
      </c>
      <c r="C28" s="22">
        <f>C26/12/C27*1000</f>
        <v>86952.873563218396</v>
      </c>
      <c r="D28" s="14">
        <f t="shared" si="2"/>
        <v>86952.873563218396</v>
      </c>
      <c r="E28" s="14">
        <f t="shared" si="2"/>
        <v>86952.873563218396</v>
      </c>
    </row>
    <row r="29" spans="1:6" ht="25.5" x14ac:dyDescent="0.3">
      <c r="A29" s="5" t="s">
        <v>5</v>
      </c>
      <c r="B29" s="6" t="s">
        <v>2</v>
      </c>
      <c r="C29" s="24">
        <f>C15*11.54%</f>
        <v>7750.829459999999</v>
      </c>
      <c r="D29" s="24">
        <f t="shared" ref="D29:E29" si="5">D15*11.54%</f>
        <v>3875.4147299999995</v>
      </c>
      <c r="E29" s="24">
        <f t="shared" si="5"/>
        <v>3875.4147299999995</v>
      </c>
    </row>
    <row r="30" spans="1:6" ht="36.75" x14ac:dyDescent="0.3">
      <c r="A30" s="11" t="s">
        <v>6</v>
      </c>
      <c r="B30" s="6" t="s">
        <v>2</v>
      </c>
      <c r="C30" s="24">
        <v>3499</v>
      </c>
      <c r="D30" s="24">
        <f>C30/2</f>
        <v>1749.5</v>
      </c>
      <c r="E30" s="24">
        <f t="shared" si="2"/>
        <v>1749.5</v>
      </c>
    </row>
    <row r="31" spans="1:6" ht="25.5" x14ac:dyDescent="0.3">
      <c r="A31" s="11" t="s">
        <v>7</v>
      </c>
      <c r="B31" s="6" t="s">
        <v>2</v>
      </c>
      <c r="C31" s="24">
        <v>2500</v>
      </c>
      <c r="D31" s="24">
        <f>C31/2</f>
        <v>1250</v>
      </c>
      <c r="E31" s="24">
        <f t="shared" si="2"/>
        <v>1250</v>
      </c>
    </row>
    <row r="32" spans="1:6" ht="36.75" x14ac:dyDescent="0.3">
      <c r="A32" s="11" t="s">
        <v>8</v>
      </c>
      <c r="B32" s="6" t="s">
        <v>2</v>
      </c>
      <c r="C32" s="24"/>
      <c r="D32" s="24"/>
      <c r="E32" s="24"/>
    </row>
    <row r="33" spans="1:5" ht="38.25" customHeight="1" x14ac:dyDescent="0.3">
      <c r="A33" s="11" t="s">
        <v>9</v>
      </c>
      <c r="B33" s="6" t="s">
        <v>2</v>
      </c>
      <c r="C33" s="24">
        <v>10801</v>
      </c>
      <c r="D33" s="24">
        <f>C33/2</f>
        <v>5400.5</v>
      </c>
      <c r="E33" s="24">
        <f t="shared" si="2"/>
        <v>5400.5</v>
      </c>
    </row>
    <row r="34" spans="1:5" x14ac:dyDescent="0.3">
      <c r="C34" s="13">
        <f>C33+C32+C31+C30+C29+C15</f>
        <v>91715.729460000002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2023-07-18T15:56:50Z</dcterms:modified>
</cp:coreProperties>
</file>